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1075" windowHeight="100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3" i="1" l="1"/>
  <c r="S3" i="1"/>
  <c r="R3" i="1"/>
  <c r="Q3" i="1"/>
  <c r="P3" i="1"/>
  <c r="T16" i="1"/>
  <c r="S16" i="1"/>
  <c r="R16" i="1"/>
  <c r="Q16" i="1"/>
  <c r="P16" i="1"/>
  <c r="O16" i="1"/>
  <c r="T14" i="1"/>
  <c r="S14" i="1"/>
  <c r="R14" i="1"/>
  <c r="Q14" i="1"/>
  <c r="P14" i="1"/>
  <c r="O14" i="1"/>
  <c r="T9" i="1"/>
  <c r="T15" i="1" s="1"/>
  <c r="S9" i="1"/>
  <c r="S15" i="1" s="1"/>
  <c r="R9" i="1"/>
  <c r="R15" i="1" s="1"/>
  <c r="Q9" i="1"/>
  <c r="Q15" i="1" s="1"/>
  <c r="P9" i="1"/>
  <c r="P15" i="1" s="1"/>
  <c r="O9" i="1"/>
  <c r="O15" i="1" s="1"/>
  <c r="T8" i="1"/>
  <c r="S8" i="1"/>
  <c r="R8" i="1"/>
  <c r="Q8" i="1"/>
  <c r="P8" i="1"/>
  <c r="O8" i="1"/>
  <c r="O4" i="1"/>
  <c r="O7" i="1" s="1"/>
  <c r="O10" i="1" s="1"/>
  <c r="O12" i="1" s="1"/>
  <c r="T4" i="1"/>
  <c r="T7" i="1" s="1"/>
  <c r="T10" i="1" s="1"/>
  <c r="T12" i="1" s="1"/>
  <c r="S4" i="1"/>
  <c r="S7" i="1" s="1"/>
  <c r="R4" i="1"/>
  <c r="R7" i="1" s="1"/>
  <c r="Q4" i="1"/>
  <c r="Q7" i="1" s="1"/>
  <c r="Q10" i="1" s="1"/>
  <c r="Q12" i="1" s="1"/>
  <c r="P4" i="1"/>
  <c r="P7" i="1" s="1"/>
  <c r="P10" i="1" s="1"/>
  <c r="P12" i="1" s="1"/>
  <c r="N3" i="1"/>
  <c r="M3" i="1"/>
  <c r="L3" i="1"/>
  <c r="L4" i="1" s="1"/>
  <c r="L7" i="1" s="1"/>
  <c r="L10" i="1" s="1"/>
  <c r="L12" i="1" s="1"/>
  <c r="K3" i="1"/>
  <c r="K4" i="1" s="1"/>
  <c r="K7" i="1" s="1"/>
  <c r="K10" i="1" s="1"/>
  <c r="K12" i="1" s="1"/>
  <c r="J3" i="1"/>
  <c r="N16" i="1"/>
  <c r="M16" i="1"/>
  <c r="L16" i="1"/>
  <c r="K16" i="1"/>
  <c r="J16" i="1"/>
  <c r="I16" i="1"/>
  <c r="N14" i="1"/>
  <c r="M14" i="1"/>
  <c r="L14" i="1"/>
  <c r="K14" i="1"/>
  <c r="J14" i="1"/>
  <c r="I14" i="1"/>
  <c r="N9" i="1"/>
  <c r="N15" i="1" s="1"/>
  <c r="M9" i="1"/>
  <c r="M15" i="1" s="1"/>
  <c r="L9" i="1"/>
  <c r="L15" i="1" s="1"/>
  <c r="K9" i="1"/>
  <c r="K15" i="1" s="1"/>
  <c r="J9" i="1"/>
  <c r="J15" i="1" s="1"/>
  <c r="I9" i="1"/>
  <c r="I15" i="1" s="1"/>
  <c r="N8" i="1"/>
  <c r="M8" i="1"/>
  <c r="L8" i="1"/>
  <c r="K8" i="1"/>
  <c r="J8" i="1"/>
  <c r="I8" i="1"/>
  <c r="I4" i="1"/>
  <c r="I7" i="1" s="1"/>
  <c r="N4" i="1"/>
  <c r="N7" i="1" s="1"/>
  <c r="M4" i="1"/>
  <c r="M7" i="1" s="1"/>
  <c r="M10" i="1" s="1"/>
  <c r="M12" i="1" s="1"/>
  <c r="J4" i="1"/>
  <c r="J7" i="1" s="1"/>
  <c r="H3" i="1"/>
  <c r="H4" i="1" s="1"/>
  <c r="H7" i="1" s="1"/>
  <c r="H10" i="1" s="1"/>
  <c r="H12" i="1" s="1"/>
  <c r="G3" i="1"/>
  <c r="G4" i="1" s="1"/>
  <c r="G7" i="1" s="1"/>
  <c r="F3" i="1"/>
  <c r="E3" i="1"/>
  <c r="E4" i="1" s="1"/>
  <c r="E7" i="1" s="1"/>
  <c r="D3" i="1"/>
  <c r="H16" i="1"/>
  <c r="G16" i="1"/>
  <c r="H14" i="1"/>
  <c r="G14" i="1"/>
  <c r="H9" i="1"/>
  <c r="H15" i="1" s="1"/>
  <c r="G9" i="1"/>
  <c r="G15" i="1" s="1"/>
  <c r="H8" i="1"/>
  <c r="G8" i="1"/>
  <c r="F16" i="1"/>
  <c r="E16" i="1"/>
  <c r="F14" i="1"/>
  <c r="E14" i="1"/>
  <c r="F9" i="1"/>
  <c r="F15" i="1" s="1"/>
  <c r="E9" i="1"/>
  <c r="E15" i="1" s="1"/>
  <c r="F8" i="1"/>
  <c r="E8" i="1"/>
  <c r="F4" i="1"/>
  <c r="F7" i="1" s="1"/>
  <c r="D16" i="1"/>
  <c r="D14" i="1"/>
  <c r="D9" i="1"/>
  <c r="D15" i="1" s="1"/>
  <c r="D8" i="1"/>
  <c r="D4" i="1"/>
  <c r="D7" i="1" s="1"/>
  <c r="C16" i="1"/>
  <c r="C15" i="1"/>
  <c r="C14" i="1"/>
  <c r="C8" i="1"/>
  <c r="C9" i="1"/>
  <c r="C4" i="1"/>
  <c r="C7" i="1" s="1"/>
  <c r="J10" i="1" l="1"/>
  <c r="J12" i="1" s="1"/>
  <c r="C17" i="1"/>
  <c r="C19" i="1" s="1"/>
  <c r="F10" i="1"/>
  <c r="F12" i="1" s="1"/>
  <c r="I10" i="1"/>
  <c r="I12" i="1" s="1"/>
  <c r="R10" i="1"/>
  <c r="R12" i="1" s="1"/>
  <c r="S10" i="1"/>
  <c r="S12" i="1" s="1"/>
  <c r="N10" i="1"/>
  <c r="N12" i="1" s="1"/>
  <c r="P17" i="1"/>
  <c r="P19" i="1" s="1"/>
  <c r="R17" i="1"/>
  <c r="R19" i="1" s="1"/>
  <c r="T17" i="1"/>
  <c r="T19" i="1" s="1"/>
  <c r="O17" i="1"/>
  <c r="O19" i="1" s="1"/>
  <c r="Q17" i="1"/>
  <c r="Q19" i="1" s="1"/>
  <c r="S17" i="1"/>
  <c r="S19" i="1" s="1"/>
  <c r="I17" i="1"/>
  <c r="I19" i="1" s="1"/>
  <c r="K17" i="1"/>
  <c r="K19" i="1" s="1"/>
  <c r="M17" i="1"/>
  <c r="M19" i="1" s="1"/>
  <c r="J17" i="1"/>
  <c r="J19" i="1" s="1"/>
  <c r="L17" i="1"/>
  <c r="L19" i="1" s="1"/>
  <c r="N17" i="1"/>
  <c r="N19" i="1" s="1"/>
  <c r="G10" i="1"/>
  <c r="G12" i="1" s="1"/>
  <c r="E10" i="1"/>
  <c r="E12" i="1" s="1"/>
  <c r="D10" i="1"/>
  <c r="D12" i="1" s="1"/>
  <c r="D17" i="1"/>
  <c r="D19" i="1" s="1"/>
  <c r="G17" i="1"/>
  <c r="G19" i="1" s="1"/>
  <c r="H17" i="1"/>
  <c r="H19" i="1" s="1"/>
  <c r="F17" i="1"/>
  <c r="F19" i="1" s="1"/>
  <c r="E17" i="1"/>
  <c r="E19" i="1" s="1"/>
  <c r="C10" i="1"/>
  <c r="C12" i="1" s="1"/>
</calcChain>
</file>

<file path=xl/sharedStrings.xml><?xml version="1.0" encoding="utf-8"?>
<sst xmlns="http://schemas.openxmlformats.org/spreadsheetml/2006/main" count="52" uniqueCount="28">
  <si>
    <t>L</t>
  </si>
  <si>
    <t>b</t>
  </si>
  <si>
    <t>h</t>
  </si>
  <si>
    <t>I</t>
  </si>
  <si>
    <t>y</t>
  </si>
  <si>
    <t>M</t>
  </si>
  <si>
    <t>in.</t>
  </si>
  <si>
    <t>mm</t>
  </si>
  <si>
    <t>in.^4</t>
  </si>
  <si>
    <t>psi</t>
  </si>
  <si>
    <t>*P  in.-lb</t>
  </si>
  <si>
    <t>*P  psi</t>
  </si>
  <si>
    <t>1x3</t>
  </si>
  <si>
    <t>V</t>
  </si>
  <si>
    <t>Q</t>
  </si>
  <si>
    <t>*P  lb</t>
  </si>
  <si>
    <t>in.^3</t>
  </si>
  <si>
    <t>lb</t>
  </si>
  <si>
    <t>3x1</t>
  </si>
  <si>
    <t>1x2</t>
  </si>
  <si>
    <t>2x1</t>
  </si>
  <si>
    <t>2x3</t>
  </si>
  <si>
    <t>3x2</t>
  </si>
  <si>
    <t>sigma</t>
  </si>
  <si>
    <t>max sigma</t>
  </si>
  <si>
    <t>max load</t>
  </si>
  <si>
    <t>max tau</t>
  </si>
  <si>
    <t>tau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</si>
</sst>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1" fontId="2" fillId="2" borderId="3" xfId="0" applyNumberFormat="1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9"/>
  <sheetViews>
    <sheetView showGridLines="0" tabSelected="1" workbookViewId="0">
      <selection activeCell="J23" sqref="J23"/>
    </sheetView>
  </sheetViews>
  <sheetFormatPr defaultRowHeight="15" x14ac:dyDescent="0.25"/>
  <cols>
    <col min="1" max="1" width="3" customWidth="1"/>
    <col min="2" max="2" width="11" customWidth="1"/>
    <col min="3" max="20" width="9.5703125" bestFit="1" customWidth="1"/>
  </cols>
  <sheetData>
    <row r="2" spans="2:21" ht="15.75" thickBot="1" x14ac:dyDescent="0.3">
      <c r="B2" s="5"/>
      <c r="C2" s="9" t="s">
        <v>19</v>
      </c>
      <c r="D2" s="9" t="s">
        <v>20</v>
      </c>
      <c r="E2" s="9" t="s">
        <v>12</v>
      </c>
      <c r="F2" s="9" t="s">
        <v>18</v>
      </c>
      <c r="G2" s="9" t="s">
        <v>21</v>
      </c>
      <c r="H2" s="9" t="s">
        <v>22</v>
      </c>
      <c r="I2" s="8" t="s">
        <v>19</v>
      </c>
      <c r="J2" s="8" t="s">
        <v>20</v>
      </c>
      <c r="K2" s="8" t="s">
        <v>12</v>
      </c>
      <c r="L2" s="8" t="s">
        <v>18</v>
      </c>
      <c r="M2" s="9" t="s">
        <v>21</v>
      </c>
      <c r="N2" s="9" t="s">
        <v>22</v>
      </c>
      <c r="O2" s="9" t="s">
        <v>19</v>
      </c>
      <c r="P2" s="9" t="s">
        <v>20</v>
      </c>
      <c r="Q2" s="9" t="s">
        <v>12</v>
      </c>
      <c r="R2" s="9" t="s">
        <v>18</v>
      </c>
      <c r="S2" s="9" t="s">
        <v>21</v>
      </c>
      <c r="T2" s="9" t="s">
        <v>22</v>
      </c>
    </row>
    <row r="3" spans="2:21" x14ac:dyDescent="0.25">
      <c r="B3" s="1" t="s">
        <v>0</v>
      </c>
      <c r="C3" s="10">
        <v>80</v>
      </c>
      <c r="D3" s="10">
        <f>$C3</f>
        <v>80</v>
      </c>
      <c r="E3" s="11">
        <f t="shared" ref="E3:H3" si="0">$C3</f>
        <v>80</v>
      </c>
      <c r="F3" s="11">
        <f t="shared" si="0"/>
        <v>80</v>
      </c>
      <c r="G3" s="12">
        <f t="shared" si="0"/>
        <v>80</v>
      </c>
      <c r="H3" s="12">
        <f t="shared" si="0"/>
        <v>80</v>
      </c>
      <c r="I3" s="10">
        <v>130</v>
      </c>
      <c r="J3" s="10">
        <f>$I3</f>
        <v>130</v>
      </c>
      <c r="K3" s="11">
        <f t="shared" ref="K3:N3" si="1">$I3</f>
        <v>130</v>
      </c>
      <c r="L3" s="11">
        <f t="shared" si="1"/>
        <v>130</v>
      </c>
      <c r="M3" s="12">
        <f t="shared" si="1"/>
        <v>130</v>
      </c>
      <c r="N3" s="12">
        <f t="shared" si="1"/>
        <v>130</v>
      </c>
      <c r="O3" s="10">
        <v>260</v>
      </c>
      <c r="P3" s="10">
        <f>$O3</f>
        <v>260</v>
      </c>
      <c r="Q3" s="11">
        <f t="shared" ref="Q3:T3" si="2">$O3</f>
        <v>260</v>
      </c>
      <c r="R3" s="11">
        <f t="shared" si="2"/>
        <v>260</v>
      </c>
      <c r="S3" s="12">
        <f t="shared" si="2"/>
        <v>260</v>
      </c>
      <c r="T3" s="12">
        <f t="shared" si="2"/>
        <v>260</v>
      </c>
      <c r="U3" s="1" t="s">
        <v>7</v>
      </c>
    </row>
    <row r="4" spans="2:21" x14ac:dyDescent="0.25">
      <c r="B4" s="1" t="s">
        <v>0</v>
      </c>
      <c r="C4" s="13">
        <f t="shared" ref="C4:T4" si="3">C3/25.4</f>
        <v>3.1496062992125986</v>
      </c>
      <c r="D4" s="13">
        <f t="shared" si="3"/>
        <v>3.1496062992125986</v>
      </c>
      <c r="E4" s="14">
        <f t="shared" si="3"/>
        <v>3.1496062992125986</v>
      </c>
      <c r="F4" s="14">
        <f t="shared" si="3"/>
        <v>3.1496062992125986</v>
      </c>
      <c r="G4" s="15">
        <f t="shared" si="3"/>
        <v>3.1496062992125986</v>
      </c>
      <c r="H4" s="15">
        <f t="shared" si="3"/>
        <v>3.1496062992125986</v>
      </c>
      <c r="I4" s="13">
        <f t="shared" si="3"/>
        <v>5.1181102362204731</v>
      </c>
      <c r="J4" s="13">
        <f t="shared" si="3"/>
        <v>5.1181102362204731</v>
      </c>
      <c r="K4" s="14">
        <f t="shared" si="3"/>
        <v>5.1181102362204731</v>
      </c>
      <c r="L4" s="14">
        <f t="shared" si="3"/>
        <v>5.1181102362204731</v>
      </c>
      <c r="M4" s="15">
        <f t="shared" si="3"/>
        <v>5.1181102362204731</v>
      </c>
      <c r="N4" s="15">
        <f t="shared" si="3"/>
        <v>5.1181102362204731</v>
      </c>
      <c r="O4" s="13">
        <f t="shared" si="3"/>
        <v>10.236220472440946</v>
      </c>
      <c r="P4" s="13">
        <f t="shared" si="3"/>
        <v>10.236220472440946</v>
      </c>
      <c r="Q4" s="14">
        <f t="shared" si="3"/>
        <v>10.236220472440946</v>
      </c>
      <c r="R4" s="14">
        <f t="shared" si="3"/>
        <v>10.236220472440946</v>
      </c>
      <c r="S4" s="15">
        <f t="shared" si="3"/>
        <v>10.236220472440946</v>
      </c>
      <c r="T4" s="15">
        <f t="shared" si="3"/>
        <v>10.236220472440946</v>
      </c>
      <c r="U4" s="1" t="s">
        <v>6</v>
      </c>
    </row>
    <row r="5" spans="2:21" x14ac:dyDescent="0.25">
      <c r="B5" s="1" t="s">
        <v>1</v>
      </c>
      <c r="C5" s="13">
        <v>0.75</v>
      </c>
      <c r="D5" s="13">
        <v>1.5</v>
      </c>
      <c r="E5" s="14">
        <v>0.75</v>
      </c>
      <c r="F5" s="14">
        <v>2.5</v>
      </c>
      <c r="G5" s="15">
        <v>1.5</v>
      </c>
      <c r="H5" s="15">
        <v>2.5</v>
      </c>
      <c r="I5" s="13">
        <v>0.75</v>
      </c>
      <c r="J5" s="13">
        <v>1.5</v>
      </c>
      <c r="K5" s="14">
        <v>0.75</v>
      </c>
      <c r="L5" s="14">
        <v>2.5</v>
      </c>
      <c r="M5" s="15">
        <v>1.5</v>
      </c>
      <c r="N5" s="15">
        <v>2.5</v>
      </c>
      <c r="O5" s="13">
        <v>0.75</v>
      </c>
      <c r="P5" s="13">
        <v>1.5</v>
      </c>
      <c r="Q5" s="14">
        <v>0.75</v>
      </c>
      <c r="R5" s="14">
        <v>2.5</v>
      </c>
      <c r="S5" s="15">
        <v>1.5</v>
      </c>
      <c r="T5" s="15">
        <v>2.5</v>
      </c>
      <c r="U5" s="1" t="s">
        <v>6</v>
      </c>
    </row>
    <row r="6" spans="2:21" ht="15.75" thickBot="1" x14ac:dyDescent="0.3">
      <c r="B6" s="1" t="s">
        <v>2</v>
      </c>
      <c r="C6" s="16">
        <v>1.5</v>
      </c>
      <c r="D6" s="16">
        <v>0.75</v>
      </c>
      <c r="E6" s="17">
        <v>2.5</v>
      </c>
      <c r="F6" s="17">
        <v>0.75</v>
      </c>
      <c r="G6" s="18">
        <v>2.5</v>
      </c>
      <c r="H6" s="18">
        <v>1.5</v>
      </c>
      <c r="I6" s="16">
        <v>1.5</v>
      </c>
      <c r="J6" s="16">
        <v>0.75</v>
      </c>
      <c r="K6" s="17">
        <v>2.5</v>
      </c>
      <c r="L6" s="17">
        <v>0.75</v>
      </c>
      <c r="M6" s="18">
        <v>2.5</v>
      </c>
      <c r="N6" s="18">
        <v>1.5</v>
      </c>
      <c r="O6" s="16">
        <v>1.5</v>
      </c>
      <c r="P6" s="16">
        <v>0.75</v>
      </c>
      <c r="Q6" s="17">
        <v>2.5</v>
      </c>
      <c r="R6" s="17">
        <v>0.75</v>
      </c>
      <c r="S6" s="18">
        <v>2.5</v>
      </c>
      <c r="T6" s="18">
        <v>1.5</v>
      </c>
      <c r="U6" s="1" t="s">
        <v>6</v>
      </c>
    </row>
    <row r="7" spans="2:21" x14ac:dyDescent="0.25">
      <c r="B7" s="1" t="s">
        <v>5</v>
      </c>
      <c r="C7" s="19">
        <f t="shared" ref="C7:T7" si="4">C4/4</f>
        <v>0.78740157480314965</v>
      </c>
      <c r="D7" s="19">
        <f t="shared" si="4"/>
        <v>0.78740157480314965</v>
      </c>
      <c r="E7" s="20">
        <f t="shared" si="4"/>
        <v>0.78740157480314965</v>
      </c>
      <c r="F7" s="20">
        <f t="shared" si="4"/>
        <v>0.78740157480314965</v>
      </c>
      <c r="G7" s="21">
        <f t="shared" si="4"/>
        <v>0.78740157480314965</v>
      </c>
      <c r="H7" s="21">
        <f t="shared" si="4"/>
        <v>0.78740157480314965</v>
      </c>
      <c r="I7" s="19">
        <f t="shared" si="4"/>
        <v>1.2795275590551183</v>
      </c>
      <c r="J7" s="19">
        <f t="shared" si="4"/>
        <v>1.2795275590551183</v>
      </c>
      <c r="K7" s="20">
        <f t="shared" si="4"/>
        <v>1.2795275590551183</v>
      </c>
      <c r="L7" s="20">
        <f t="shared" si="4"/>
        <v>1.2795275590551183</v>
      </c>
      <c r="M7" s="21">
        <f t="shared" si="4"/>
        <v>1.2795275590551183</v>
      </c>
      <c r="N7" s="21">
        <f t="shared" si="4"/>
        <v>1.2795275590551183</v>
      </c>
      <c r="O7" s="19">
        <f t="shared" si="4"/>
        <v>2.5590551181102366</v>
      </c>
      <c r="P7" s="19">
        <f t="shared" si="4"/>
        <v>2.5590551181102366</v>
      </c>
      <c r="Q7" s="20">
        <f t="shared" si="4"/>
        <v>2.5590551181102366</v>
      </c>
      <c r="R7" s="20">
        <f t="shared" si="4"/>
        <v>2.5590551181102366</v>
      </c>
      <c r="S7" s="21">
        <f t="shared" si="4"/>
        <v>2.5590551181102366</v>
      </c>
      <c r="T7" s="21">
        <f t="shared" si="4"/>
        <v>2.5590551181102366</v>
      </c>
      <c r="U7" s="1" t="s">
        <v>10</v>
      </c>
    </row>
    <row r="8" spans="2:21" x14ac:dyDescent="0.25">
      <c r="B8" s="1" t="s">
        <v>4</v>
      </c>
      <c r="C8" s="13">
        <f t="shared" ref="C8:T8" si="5">C6/2</f>
        <v>0.75</v>
      </c>
      <c r="D8" s="13">
        <f t="shared" si="5"/>
        <v>0.375</v>
      </c>
      <c r="E8" s="14">
        <f t="shared" si="5"/>
        <v>1.25</v>
      </c>
      <c r="F8" s="14">
        <f t="shared" si="5"/>
        <v>0.375</v>
      </c>
      <c r="G8" s="15">
        <f t="shared" si="5"/>
        <v>1.25</v>
      </c>
      <c r="H8" s="15">
        <f t="shared" si="5"/>
        <v>0.75</v>
      </c>
      <c r="I8" s="13">
        <f t="shared" si="5"/>
        <v>0.75</v>
      </c>
      <c r="J8" s="13">
        <f t="shared" si="5"/>
        <v>0.375</v>
      </c>
      <c r="K8" s="14">
        <f t="shared" si="5"/>
        <v>1.25</v>
      </c>
      <c r="L8" s="14">
        <f t="shared" si="5"/>
        <v>0.375</v>
      </c>
      <c r="M8" s="15">
        <f t="shared" si="5"/>
        <v>1.25</v>
      </c>
      <c r="N8" s="15">
        <f t="shared" si="5"/>
        <v>0.75</v>
      </c>
      <c r="O8" s="13">
        <f t="shared" si="5"/>
        <v>0.75</v>
      </c>
      <c r="P8" s="13">
        <f t="shared" si="5"/>
        <v>0.375</v>
      </c>
      <c r="Q8" s="14">
        <f t="shared" si="5"/>
        <v>1.25</v>
      </c>
      <c r="R8" s="14">
        <f t="shared" si="5"/>
        <v>0.375</v>
      </c>
      <c r="S8" s="15">
        <f t="shared" si="5"/>
        <v>1.25</v>
      </c>
      <c r="T8" s="15">
        <f t="shared" si="5"/>
        <v>0.75</v>
      </c>
      <c r="U8" s="1" t="s">
        <v>6</v>
      </c>
    </row>
    <row r="9" spans="2:21" x14ac:dyDescent="0.25">
      <c r="B9" s="1" t="s">
        <v>3</v>
      </c>
      <c r="C9" s="13">
        <f t="shared" ref="C9:T9" si="6">C5*C6^3/12</f>
        <v>0.2109375</v>
      </c>
      <c r="D9" s="13">
        <f t="shared" si="6"/>
        <v>5.2734375E-2</v>
      </c>
      <c r="E9" s="14">
        <f t="shared" si="6"/>
        <v>0.9765625</v>
      </c>
      <c r="F9" s="14">
        <f t="shared" si="6"/>
        <v>8.7890625E-2</v>
      </c>
      <c r="G9" s="15">
        <f t="shared" si="6"/>
        <v>1.953125</v>
      </c>
      <c r="H9" s="15">
        <f t="shared" si="6"/>
        <v>0.703125</v>
      </c>
      <c r="I9" s="13">
        <f t="shared" si="6"/>
        <v>0.2109375</v>
      </c>
      <c r="J9" s="13">
        <f t="shared" si="6"/>
        <v>5.2734375E-2</v>
      </c>
      <c r="K9" s="14">
        <f t="shared" si="6"/>
        <v>0.9765625</v>
      </c>
      <c r="L9" s="14">
        <f t="shared" si="6"/>
        <v>8.7890625E-2</v>
      </c>
      <c r="M9" s="15">
        <f t="shared" si="6"/>
        <v>1.953125</v>
      </c>
      <c r="N9" s="15">
        <f t="shared" si="6"/>
        <v>0.703125</v>
      </c>
      <c r="O9" s="13">
        <f t="shared" si="6"/>
        <v>0.2109375</v>
      </c>
      <c r="P9" s="13">
        <f t="shared" si="6"/>
        <v>5.2734375E-2</v>
      </c>
      <c r="Q9" s="14">
        <f t="shared" si="6"/>
        <v>0.9765625</v>
      </c>
      <c r="R9" s="14">
        <f t="shared" si="6"/>
        <v>8.7890625E-2</v>
      </c>
      <c r="S9" s="15">
        <f t="shared" si="6"/>
        <v>1.953125</v>
      </c>
      <c r="T9" s="15">
        <f t="shared" si="6"/>
        <v>0.703125</v>
      </c>
      <c r="U9" s="1" t="s">
        <v>8</v>
      </c>
    </row>
    <row r="10" spans="2:21" x14ac:dyDescent="0.25">
      <c r="B10" s="3" t="s">
        <v>23</v>
      </c>
      <c r="C10" s="22">
        <f t="shared" ref="C10:T10" si="7">C7*C8/C9</f>
        <v>2.7996500437445322</v>
      </c>
      <c r="D10" s="22">
        <f t="shared" si="7"/>
        <v>5.5993000874890644</v>
      </c>
      <c r="E10" s="23">
        <f t="shared" si="7"/>
        <v>1.0078740157480315</v>
      </c>
      <c r="F10" s="23">
        <f t="shared" si="7"/>
        <v>3.3595800524934387</v>
      </c>
      <c r="G10" s="24">
        <f t="shared" si="7"/>
        <v>0.50393700787401574</v>
      </c>
      <c r="H10" s="24">
        <f t="shared" si="7"/>
        <v>0.83989501312335968</v>
      </c>
      <c r="I10" s="22">
        <f t="shared" si="7"/>
        <v>4.5494313210848647</v>
      </c>
      <c r="J10" s="22">
        <f t="shared" si="7"/>
        <v>9.0988626421697294</v>
      </c>
      <c r="K10" s="23">
        <f t="shared" si="7"/>
        <v>1.6377952755905514</v>
      </c>
      <c r="L10" s="23">
        <f t="shared" si="7"/>
        <v>5.4593175853018376</v>
      </c>
      <c r="M10" s="24">
        <f t="shared" si="7"/>
        <v>0.81889763779527569</v>
      </c>
      <c r="N10" s="24">
        <f t="shared" si="7"/>
        <v>1.3648293963254594</v>
      </c>
      <c r="O10" s="22">
        <f t="shared" si="7"/>
        <v>9.0988626421697294</v>
      </c>
      <c r="P10" s="22">
        <f t="shared" si="7"/>
        <v>18.197725284339459</v>
      </c>
      <c r="Q10" s="23">
        <f t="shared" si="7"/>
        <v>3.2755905511811028</v>
      </c>
      <c r="R10" s="23">
        <f t="shared" si="7"/>
        <v>10.918635170603675</v>
      </c>
      <c r="S10" s="24">
        <f t="shared" si="7"/>
        <v>1.6377952755905514</v>
      </c>
      <c r="T10" s="24">
        <f t="shared" si="7"/>
        <v>2.7296587926509188</v>
      </c>
      <c r="U10" s="4" t="s">
        <v>11</v>
      </c>
    </row>
    <row r="11" spans="2:21" ht="15" customHeight="1" x14ac:dyDescent="0.25">
      <c r="B11" s="2" t="s">
        <v>24</v>
      </c>
      <c r="C11" s="25">
        <v>9000</v>
      </c>
      <c r="D11" s="25">
        <v>9000</v>
      </c>
      <c r="E11" s="26">
        <v>9000</v>
      </c>
      <c r="F11" s="26">
        <v>9000</v>
      </c>
      <c r="G11" s="27">
        <v>9000</v>
      </c>
      <c r="H11" s="27">
        <v>9000</v>
      </c>
      <c r="I11" s="25">
        <v>9000</v>
      </c>
      <c r="J11" s="25">
        <v>9000</v>
      </c>
      <c r="K11" s="26">
        <v>9000</v>
      </c>
      <c r="L11" s="26">
        <v>9000</v>
      </c>
      <c r="M11" s="27">
        <v>9000</v>
      </c>
      <c r="N11" s="27">
        <v>9000</v>
      </c>
      <c r="O11" s="25">
        <v>9000</v>
      </c>
      <c r="P11" s="25">
        <v>9000</v>
      </c>
      <c r="Q11" s="26">
        <v>9000</v>
      </c>
      <c r="R11" s="26">
        <v>9000</v>
      </c>
      <c r="S11" s="27">
        <v>9000</v>
      </c>
      <c r="T11" s="27">
        <v>9000</v>
      </c>
      <c r="U11" s="4" t="s">
        <v>9</v>
      </c>
    </row>
    <row r="12" spans="2:21" ht="15" customHeight="1" thickBot="1" x14ac:dyDescent="0.3">
      <c r="B12" s="1" t="s">
        <v>25</v>
      </c>
      <c r="C12" s="28">
        <f t="shared" ref="C12:T12" si="8">C11/C10</f>
        <v>3214.6874999999995</v>
      </c>
      <c r="D12" s="28">
        <f t="shared" si="8"/>
        <v>1607.3437499999998</v>
      </c>
      <c r="E12" s="29">
        <f t="shared" si="8"/>
        <v>8929.6875</v>
      </c>
      <c r="F12" s="29">
        <f t="shared" si="8"/>
        <v>2678.9062499999995</v>
      </c>
      <c r="G12" s="30">
        <f t="shared" si="8"/>
        <v>17859.375</v>
      </c>
      <c r="H12" s="30">
        <f t="shared" si="8"/>
        <v>10715.624999999998</v>
      </c>
      <c r="I12" s="35">
        <f t="shared" si="8"/>
        <v>1978.2692307692307</v>
      </c>
      <c r="J12" s="7">
        <f t="shared" si="8"/>
        <v>989.13461538461536</v>
      </c>
      <c r="K12" s="34">
        <f t="shared" si="8"/>
        <v>5495.1923076923067</v>
      </c>
      <c r="L12" s="6">
        <f t="shared" si="8"/>
        <v>1648.5576923076922</v>
      </c>
      <c r="M12" s="30">
        <f t="shared" si="8"/>
        <v>10990.384615384613</v>
      </c>
      <c r="N12" s="30">
        <f t="shared" si="8"/>
        <v>6594.2307692307686</v>
      </c>
      <c r="O12" s="31">
        <f t="shared" si="8"/>
        <v>989.13461538461536</v>
      </c>
      <c r="P12" s="31">
        <f t="shared" si="8"/>
        <v>494.56730769230768</v>
      </c>
      <c r="Q12" s="29">
        <f t="shared" si="8"/>
        <v>2747.5961538461534</v>
      </c>
      <c r="R12" s="32">
        <f t="shared" si="8"/>
        <v>824.27884615384608</v>
      </c>
      <c r="S12" s="30">
        <f t="shared" si="8"/>
        <v>5495.1923076923067</v>
      </c>
      <c r="T12" s="33">
        <f t="shared" si="8"/>
        <v>3297.1153846153843</v>
      </c>
      <c r="U12" s="1" t="s">
        <v>17</v>
      </c>
    </row>
    <row r="13" spans="2:21" ht="15" customHeight="1" x14ac:dyDescent="0.25">
      <c r="B13" s="1" t="s">
        <v>13</v>
      </c>
      <c r="C13" s="19">
        <v>0.5</v>
      </c>
      <c r="D13" s="19">
        <v>0.5</v>
      </c>
      <c r="E13" s="20">
        <v>0.5</v>
      </c>
      <c r="F13" s="20">
        <v>0.5</v>
      </c>
      <c r="G13" s="21">
        <v>0.5</v>
      </c>
      <c r="H13" s="21">
        <v>0.5</v>
      </c>
      <c r="I13" s="19">
        <v>0.5</v>
      </c>
      <c r="J13" s="19">
        <v>0.5</v>
      </c>
      <c r="K13" s="20">
        <v>0.5</v>
      </c>
      <c r="L13" s="20">
        <v>0.5</v>
      </c>
      <c r="M13" s="21">
        <v>0.5</v>
      </c>
      <c r="N13" s="21">
        <v>0.5</v>
      </c>
      <c r="O13" s="19">
        <v>0.5</v>
      </c>
      <c r="P13" s="19">
        <v>0.5</v>
      </c>
      <c r="Q13" s="20">
        <v>0.5</v>
      </c>
      <c r="R13" s="20">
        <v>0.5</v>
      </c>
      <c r="S13" s="21">
        <v>0.5</v>
      </c>
      <c r="T13" s="21">
        <v>0.5</v>
      </c>
      <c r="U13" s="1" t="s">
        <v>15</v>
      </c>
    </row>
    <row r="14" spans="2:21" ht="15" customHeight="1" x14ac:dyDescent="0.25">
      <c r="B14" s="1" t="s">
        <v>14</v>
      </c>
      <c r="C14" s="13">
        <f t="shared" ref="C14:T14" si="9">C6/4*C6/2*C5</f>
        <v>0.2109375</v>
      </c>
      <c r="D14" s="13">
        <f t="shared" si="9"/>
        <v>0.10546875</v>
      </c>
      <c r="E14" s="14">
        <f t="shared" si="9"/>
        <v>0.5859375</v>
      </c>
      <c r="F14" s="14">
        <f t="shared" si="9"/>
        <v>0.17578125</v>
      </c>
      <c r="G14" s="15">
        <f t="shared" si="9"/>
        <v>1.171875</v>
      </c>
      <c r="H14" s="15">
        <f t="shared" si="9"/>
        <v>0.703125</v>
      </c>
      <c r="I14" s="13">
        <f t="shared" si="9"/>
        <v>0.2109375</v>
      </c>
      <c r="J14" s="13">
        <f t="shared" si="9"/>
        <v>0.10546875</v>
      </c>
      <c r="K14" s="14">
        <f t="shared" si="9"/>
        <v>0.5859375</v>
      </c>
      <c r="L14" s="14">
        <f t="shared" si="9"/>
        <v>0.17578125</v>
      </c>
      <c r="M14" s="15">
        <f t="shared" si="9"/>
        <v>1.171875</v>
      </c>
      <c r="N14" s="15">
        <f t="shared" si="9"/>
        <v>0.703125</v>
      </c>
      <c r="O14" s="13">
        <f t="shared" si="9"/>
        <v>0.2109375</v>
      </c>
      <c r="P14" s="13">
        <f t="shared" si="9"/>
        <v>0.10546875</v>
      </c>
      <c r="Q14" s="14">
        <f t="shared" si="9"/>
        <v>0.5859375</v>
      </c>
      <c r="R14" s="14">
        <f t="shared" si="9"/>
        <v>0.17578125</v>
      </c>
      <c r="S14" s="15">
        <f t="shared" si="9"/>
        <v>1.171875</v>
      </c>
      <c r="T14" s="15">
        <f t="shared" si="9"/>
        <v>0.703125</v>
      </c>
      <c r="U14" s="1" t="s">
        <v>16</v>
      </c>
    </row>
    <row r="15" spans="2:21" ht="15" customHeight="1" x14ac:dyDescent="0.25">
      <c r="B15" s="1" t="s">
        <v>3</v>
      </c>
      <c r="C15" s="13">
        <f t="shared" ref="C15:T15" si="10">C9</f>
        <v>0.2109375</v>
      </c>
      <c r="D15" s="13">
        <f t="shared" si="10"/>
        <v>5.2734375E-2</v>
      </c>
      <c r="E15" s="14">
        <f t="shared" si="10"/>
        <v>0.9765625</v>
      </c>
      <c r="F15" s="14">
        <f t="shared" si="10"/>
        <v>8.7890625E-2</v>
      </c>
      <c r="G15" s="15">
        <f t="shared" si="10"/>
        <v>1.953125</v>
      </c>
      <c r="H15" s="15">
        <f t="shared" si="10"/>
        <v>0.703125</v>
      </c>
      <c r="I15" s="13">
        <f t="shared" si="10"/>
        <v>0.2109375</v>
      </c>
      <c r="J15" s="13">
        <f t="shared" si="10"/>
        <v>5.2734375E-2</v>
      </c>
      <c r="K15" s="14">
        <f t="shared" si="10"/>
        <v>0.9765625</v>
      </c>
      <c r="L15" s="14">
        <f t="shared" si="10"/>
        <v>8.7890625E-2</v>
      </c>
      <c r="M15" s="15">
        <f t="shared" si="10"/>
        <v>1.953125</v>
      </c>
      <c r="N15" s="15">
        <f t="shared" si="10"/>
        <v>0.703125</v>
      </c>
      <c r="O15" s="13">
        <f t="shared" si="10"/>
        <v>0.2109375</v>
      </c>
      <c r="P15" s="13">
        <f t="shared" si="10"/>
        <v>5.2734375E-2</v>
      </c>
      <c r="Q15" s="14">
        <f t="shared" si="10"/>
        <v>0.9765625</v>
      </c>
      <c r="R15" s="14">
        <f t="shared" si="10"/>
        <v>8.7890625E-2</v>
      </c>
      <c r="S15" s="15">
        <f t="shared" si="10"/>
        <v>1.953125</v>
      </c>
      <c r="T15" s="15">
        <f t="shared" si="10"/>
        <v>0.703125</v>
      </c>
      <c r="U15" s="1" t="s">
        <v>8</v>
      </c>
    </row>
    <row r="16" spans="2:21" ht="15" customHeight="1" x14ac:dyDescent="0.25">
      <c r="B16" s="1" t="s">
        <v>1</v>
      </c>
      <c r="C16" s="13">
        <f t="shared" ref="C16:T16" si="11">C5</f>
        <v>0.75</v>
      </c>
      <c r="D16" s="13">
        <f t="shared" si="11"/>
        <v>1.5</v>
      </c>
      <c r="E16" s="14">
        <f t="shared" si="11"/>
        <v>0.75</v>
      </c>
      <c r="F16" s="14">
        <f t="shared" si="11"/>
        <v>2.5</v>
      </c>
      <c r="G16" s="15">
        <f t="shared" si="11"/>
        <v>1.5</v>
      </c>
      <c r="H16" s="15">
        <f t="shared" si="11"/>
        <v>2.5</v>
      </c>
      <c r="I16" s="13">
        <f t="shared" si="11"/>
        <v>0.75</v>
      </c>
      <c r="J16" s="13">
        <f t="shared" si="11"/>
        <v>1.5</v>
      </c>
      <c r="K16" s="14">
        <f t="shared" si="11"/>
        <v>0.75</v>
      </c>
      <c r="L16" s="14">
        <f t="shared" si="11"/>
        <v>2.5</v>
      </c>
      <c r="M16" s="15">
        <f t="shared" si="11"/>
        <v>1.5</v>
      </c>
      <c r="N16" s="15">
        <f t="shared" si="11"/>
        <v>2.5</v>
      </c>
      <c r="O16" s="13">
        <f t="shared" si="11"/>
        <v>0.75</v>
      </c>
      <c r="P16" s="13">
        <f t="shared" si="11"/>
        <v>1.5</v>
      </c>
      <c r="Q16" s="14">
        <f t="shared" si="11"/>
        <v>0.75</v>
      </c>
      <c r="R16" s="14">
        <f t="shared" si="11"/>
        <v>2.5</v>
      </c>
      <c r="S16" s="15">
        <f t="shared" si="11"/>
        <v>1.5</v>
      </c>
      <c r="T16" s="15">
        <f t="shared" si="11"/>
        <v>2.5</v>
      </c>
      <c r="U16" s="1" t="s">
        <v>6</v>
      </c>
    </row>
    <row r="17" spans="2:21" ht="15" customHeight="1" x14ac:dyDescent="0.25">
      <c r="B17" s="3" t="s">
        <v>27</v>
      </c>
      <c r="C17" s="22">
        <f t="shared" ref="C17:T17" si="12">C13*C14/C15/C16</f>
        <v>0.66666666666666663</v>
      </c>
      <c r="D17" s="22">
        <f t="shared" si="12"/>
        <v>0.66666666666666663</v>
      </c>
      <c r="E17" s="23">
        <f t="shared" si="12"/>
        <v>0.39999999999999997</v>
      </c>
      <c r="F17" s="23">
        <f t="shared" si="12"/>
        <v>0.4</v>
      </c>
      <c r="G17" s="24">
        <f t="shared" si="12"/>
        <v>0.19999999999999998</v>
      </c>
      <c r="H17" s="24">
        <f t="shared" si="12"/>
        <v>0.2</v>
      </c>
      <c r="I17" s="22">
        <f t="shared" si="12"/>
        <v>0.66666666666666663</v>
      </c>
      <c r="J17" s="22">
        <f t="shared" si="12"/>
        <v>0.66666666666666663</v>
      </c>
      <c r="K17" s="23">
        <f t="shared" si="12"/>
        <v>0.39999999999999997</v>
      </c>
      <c r="L17" s="23">
        <f t="shared" si="12"/>
        <v>0.4</v>
      </c>
      <c r="M17" s="24">
        <f t="shared" si="12"/>
        <v>0.19999999999999998</v>
      </c>
      <c r="N17" s="24">
        <f t="shared" si="12"/>
        <v>0.2</v>
      </c>
      <c r="O17" s="22">
        <f t="shared" si="12"/>
        <v>0.66666666666666663</v>
      </c>
      <c r="P17" s="22">
        <f t="shared" si="12"/>
        <v>0.66666666666666663</v>
      </c>
      <c r="Q17" s="23">
        <f t="shared" si="12"/>
        <v>0.39999999999999997</v>
      </c>
      <c r="R17" s="23">
        <f t="shared" si="12"/>
        <v>0.4</v>
      </c>
      <c r="S17" s="24">
        <f t="shared" si="12"/>
        <v>0.19999999999999998</v>
      </c>
      <c r="T17" s="24">
        <f t="shared" si="12"/>
        <v>0.2</v>
      </c>
      <c r="U17" s="4" t="s">
        <v>11</v>
      </c>
    </row>
    <row r="18" spans="2:21" ht="15" customHeight="1" x14ac:dyDescent="0.25">
      <c r="B18" s="2" t="s">
        <v>26</v>
      </c>
      <c r="C18" s="25">
        <v>1000</v>
      </c>
      <c r="D18" s="25">
        <v>1000</v>
      </c>
      <c r="E18" s="26">
        <v>1000</v>
      </c>
      <c r="F18" s="26">
        <v>1000</v>
      </c>
      <c r="G18" s="27">
        <v>1000</v>
      </c>
      <c r="H18" s="27">
        <v>1000</v>
      </c>
      <c r="I18" s="25">
        <v>1000</v>
      </c>
      <c r="J18" s="25">
        <v>1000</v>
      </c>
      <c r="K18" s="26">
        <v>1000</v>
      </c>
      <c r="L18" s="26">
        <v>1000</v>
      </c>
      <c r="M18" s="27">
        <v>1000</v>
      </c>
      <c r="N18" s="27">
        <v>1000</v>
      </c>
      <c r="O18" s="25">
        <v>1000</v>
      </c>
      <c r="P18" s="25">
        <v>1000</v>
      </c>
      <c r="Q18" s="26">
        <v>1000</v>
      </c>
      <c r="R18" s="26">
        <v>1000</v>
      </c>
      <c r="S18" s="27">
        <v>1000</v>
      </c>
      <c r="T18" s="27">
        <v>1000</v>
      </c>
      <c r="U18" s="4" t="s">
        <v>9</v>
      </c>
    </row>
    <row r="19" spans="2:21" ht="15" customHeight="1" thickBot="1" x14ac:dyDescent="0.3">
      <c r="B19" s="1" t="s">
        <v>25</v>
      </c>
      <c r="C19" s="31">
        <f t="shared" ref="C19:T19" si="13">C18/C17</f>
        <v>1500</v>
      </c>
      <c r="D19" s="31">
        <f t="shared" si="13"/>
        <v>1500</v>
      </c>
      <c r="E19" s="32">
        <f t="shared" si="13"/>
        <v>2500</v>
      </c>
      <c r="F19" s="32">
        <f t="shared" si="13"/>
        <v>2500</v>
      </c>
      <c r="G19" s="33">
        <f t="shared" si="13"/>
        <v>5000</v>
      </c>
      <c r="H19" s="33">
        <f t="shared" si="13"/>
        <v>5000</v>
      </c>
      <c r="I19" s="7">
        <f t="shared" si="13"/>
        <v>1500</v>
      </c>
      <c r="J19" s="35">
        <f t="shared" si="13"/>
        <v>1500</v>
      </c>
      <c r="K19" s="6">
        <f t="shared" si="13"/>
        <v>2500</v>
      </c>
      <c r="L19" s="34">
        <f t="shared" si="13"/>
        <v>2500</v>
      </c>
      <c r="M19" s="33">
        <f t="shared" si="13"/>
        <v>5000</v>
      </c>
      <c r="N19" s="33">
        <f t="shared" si="13"/>
        <v>5000</v>
      </c>
      <c r="O19" s="28">
        <f t="shared" si="13"/>
        <v>1500</v>
      </c>
      <c r="P19" s="28">
        <f t="shared" si="13"/>
        <v>1500</v>
      </c>
      <c r="Q19" s="32">
        <f t="shared" si="13"/>
        <v>2500</v>
      </c>
      <c r="R19" s="29">
        <f t="shared" si="13"/>
        <v>2500</v>
      </c>
      <c r="S19" s="33">
        <f t="shared" si="13"/>
        <v>5000</v>
      </c>
      <c r="T19" s="30">
        <f t="shared" si="13"/>
        <v>5000</v>
      </c>
      <c r="U19" s="1" t="s">
        <v>17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Missouri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jthomas</dc:creator>
  <cp:lastModifiedBy>Thomas, Jeffery S.</cp:lastModifiedBy>
  <dcterms:created xsi:type="dcterms:W3CDTF">2012-02-21T04:32:30Z</dcterms:created>
  <dcterms:modified xsi:type="dcterms:W3CDTF">2013-02-27T20:21:34Z</dcterms:modified>
</cp:coreProperties>
</file>